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Comments" sheetId="1" r:id="rId1"/>
    <sheet name="Markbook" sheetId="2" r:id="rId2"/>
  </sheets>
  <definedNames>
    <definedName name="_xlnm._FilterDatabase" localSheetId="1" hidden="1">'Markbook'!$B$1:$Q$26</definedName>
  </definedNames>
  <calcPr fullCalcOnLoad="1"/>
</workbook>
</file>

<file path=xl/sharedStrings.xml><?xml version="1.0" encoding="utf-8"?>
<sst xmlns="http://schemas.openxmlformats.org/spreadsheetml/2006/main" count="151" uniqueCount="100">
  <si>
    <t>First Name</t>
  </si>
  <si>
    <t>Last Name</t>
  </si>
  <si>
    <t>Student Number</t>
  </si>
  <si>
    <t>Task 2</t>
  </si>
  <si>
    <t>Mark</t>
  </si>
  <si>
    <t>Grades</t>
  </si>
  <si>
    <t>Total</t>
  </si>
  <si>
    <t>Final Grade</t>
  </si>
  <si>
    <t>AAA</t>
  </si>
  <si>
    <t>/ 30 Task 1</t>
  </si>
  <si>
    <t>/ 20 Task 3</t>
  </si>
  <si>
    <t>Tutorial</t>
  </si>
  <si>
    <t>A</t>
  </si>
  <si>
    <t>B</t>
  </si>
  <si>
    <t>C</t>
  </si>
  <si>
    <t>D</t>
  </si>
  <si>
    <t>XN</t>
  </si>
  <si>
    <t>NN</t>
  </si>
  <si>
    <t>MN</t>
  </si>
  <si>
    <t>P</t>
  </si>
  <si>
    <t>HD</t>
  </si>
  <si>
    <t>Grade</t>
  </si>
  <si>
    <t>/ 10 Part A</t>
  </si>
  <si>
    <t>/ 20 Part B</t>
  </si>
  <si>
    <t>/ 20 Part C</t>
  </si>
  <si>
    <t xml:space="preserve">/ 50 Task 2 Total </t>
  </si>
  <si>
    <t>Note: Test student to make sure the formulas add up to 100%</t>
  </si>
  <si>
    <t>Note: Conditional formating highlights blank cells</t>
  </si>
  <si>
    <r>
      <t>"</t>
    </r>
    <r>
      <rPr>
        <sz val="10"/>
        <rFont val="Arial"/>
        <family val="0"/>
      </rPr>
      <t>=VLOOKUP(Q2,$T$3:$U$9,2,TRUE)</t>
    </r>
    <r>
      <rPr>
        <sz val="10"/>
        <color indexed="9"/>
        <rFont val="Arial"/>
        <family val="2"/>
      </rPr>
      <t>"</t>
    </r>
  </si>
  <si>
    <t>BARHAM</t>
  </si>
  <si>
    <t>BATEMAN</t>
  </si>
  <si>
    <t>BAUER</t>
  </si>
  <si>
    <t>BEHAN</t>
  </si>
  <si>
    <t>BENBOW</t>
  </si>
  <si>
    <t>BERLINGERI</t>
  </si>
  <si>
    <t>BIRCH</t>
  </si>
  <si>
    <t>BLAKE</t>
  </si>
  <si>
    <t>BROWNLEE</t>
  </si>
  <si>
    <t>CARR</t>
  </si>
  <si>
    <t>CASSIDY</t>
  </si>
  <si>
    <t>CHAFFEY</t>
  </si>
  <si>
    <t>COGHILL</t>
  </si>
  <si>
    <t>COLLINS</t>
  </si>
  <si>
    <t>DESIRA</t>
  </si>
  <si>
    <t>DODD</t>
  </si>
  <si>
    <t>EDWARDS</t>
  </si>
  <si>
    <t>FOOTT</t>
  </si>
  <si>
    <t>GALLAGHER</t>
  </si>
  <si>
    <t>GAMBLE</t>
  </si>
  <si>
    <t>GOURLEY</t>
  </si>
  <si>
    <t>HANDRECK</t>
  </si>
  <si>
    <t>HARVEY</t>
  </si>
  <si>
    <t>Mharni</t>
  </si>
  <si>
    <t>Paul</t>
  </si>
  <si>
    <t>Donna</t>
  </si>
  <si>
    <t>Melissa</t>
  </si>
  <si>
    <t>Claire</t>
  </si>
  <si>
    <t>Lauren</t>
  </si>
  <si>
    <t>Vikki</t>
  </si>
  <si>
    <t>Erin</t>
  </si>
  <si>
    <t>Georgie</t>
  </si>
  <si>
    <t xml:space="preserve">Sarah </t>
  </si>
  <si>
    <r>
      <t>Aim</t>
    </r>
    <r>
      <rPr>
        <sz val="10"/>
        <rFont val="Arial"/>
        <family val="2"/>
      </rPr>
      <t>é</t>
    </r>
    <r>
      <rPr>
        <sz val="10"/>
        <rFont val="Arial"/>
        <family val="0"/>
      </rPr>
      <t>e</t>
    </r>
  </si>
  <si>
    <t>Laura</t>
  </si>
  <si>
    <t>Hugh</t>
  </si>
  <si>
    <t>Michelle</t>
  </si>
  <si>
    <t>Camilla</t>
  </si>
  <si>
    <t>Lisa</t>
  </si>
  <si>
    <t xml:space="preserve">Danielle </t>
  </si>
  <si>
    <t>Eleanor</t>
  </si>
  <si>
    <t>Blythe</t>
  </si>
  <si>
    <t>FINCHER</t>
  </si>
  <si>
    <t>Rebecca</t>
  </si>
  <si>
    <t>Hafoka &amp; Partners</t>
  </si>
  <si>
    <t>4 Sophia Court</t>
  </si>
  <si>
    <t xml:space="preserve">CARRUM DOWNS VIC 3201 </t>
  </si>
  <si>
    <t>Phone: (03) 9776 9235</t>
  </si>
  <si>
    <t xml:space="preserve">Mobile: 0405 846 211 </t>
  </si>
  <si>
    <t>e-mail: hafr@jpc.vic.edu.au</t>
  </si>
  <si>
    <t>Ross Loseli Ma'ukie Hafoka</t>
  </si>
  <si>
    <t>Author of Teaching Visual Basic Programming a Classroom Approach</t>
  </si>
  <si>
    <t xml:space="preserve">Autofill </t>
  </si>
  <si>
    <t xml:space="preserve">AutoFilters </t>
  </si>
  <si>
    <t xml:space="preserve">Conditional formatting </t>
  </si>
  <si>
    <t>Customising toolbars</t>
  </si>
  <si>
    <t>The VLOOKUP function</t>
  </si>
  <si>
    <t>This markbook demonstrates the following functions and features of Excel:</t>
  </si>
  <si>
    <t>For a PDF file detailing the steps involved in creating this markbook see:</t>
  </si>
  <si>
    <t>This is an example markbook by Rupert Russell</t>
  </si>
  <si>
    <t>based on an example created by:</t>
  </si>
  <si>
    <t>http://www.rupert.id.au/tutorials/markbook/index.php</t>
  </si>
  <si>
    <t>Rupert Russell</t>
  </si>
  <si>
    <t>Project Officer ACU Online</t>
  </si>
  <si>
    <t>Australian Catholic University Ballarat Campus (Aquinas)</t>
  </si>
  <si>
    <t>PO Box 650</t>
  </si>
  <si>
    <t>Ballarat Victoria 3350</t>
  </si>
  <si>
    <t>AUSTRALIA</t>
  </si>
  <si>
    <t>PH: 5336 5330</t>
  </si>
  <si>
    <t>Fax: 5336 5432</t>
  </si>
  <si>
    <t>email: rupert@rupert.id.au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</si>
</sst>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New"/>
      <family val="0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5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2" fillId="7" borderId="1" xfId="0" applyFont="1" applyFill="1" applyBorder="1" applyAlignment="1">
      <alignment/>
    </xf>
    <xf numFmtId="0" fontId="0" fillId="7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2" fillId="9" borderId="0" xfId="0" applyFont="1" applyFill="1" applyAlignment="1">
      <alignment/>
    </xf>
    <xf numFmtId="0" fontId="2" fillId="9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0" fillId="10" borderId="1" xfId="0" applyFill="1" applyBorder="1" applyAlignment="1">
      <alignment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vertical="center" textRotation="90"/>
    </xf>
    <xf numFmtId="0" fontId="0" fillId="0" borderId="1" xfId="0" applyBorder="1" applyAlignment="1">
      <alignment horizontal="left" vertical="center" textRotation="90"/>
    </xf>
    <xf numFmtId="0" fontId="2" fillId="5" borderId="1" xfId="0" applyFont="1" applyFill="1" applyBorder="1" applyAlignment="1">
      <alignment vertical="center" textRotation="90"/>
    </xf>
    <xf numFmtId="0" fontId="0" fillId="5" borderId="1" xfId="0" applyFill="1" applyBorder="1" applyAlignment="1">
      <alignment vertical="center" textRotation="90"/>
    </xf>
    <xf numFmtId="0" fontId="2" fillId="6" borderId="1" xfId="0" applyFont="1" applyFill="1" applyBorder="1" applyAlignment="1">
      <alignment vertical="center" textRotation="90"/>
    </xf>
    <xf numFmtId="0" fontId="0" fillId="6" borderId="1" xfId="0" applyFill="1" applyBorder="1" applyAlignment="1">
      <alignment vertical="center" textRotation="90"/>
    </xf>
    <xf numFmtId="0" fontId="0" fillId="4" borderId="1" xfId="0" applyFill="1" applyBorder="1" applyAlignment="1">
      <alignment vertical="center" textRotation="90"/>
    </xf>
    <xf numFmtId="0" fontId="2" fillId="10" borderId="1" xfId="0" applyFont="1" applyFill="1" applyBorder="1" applyAlignment="1">
      <alignment vertical="center" textRotation="90"/>
    </xf>
    <xf numFmtId="0" fontId="0" fillId="10" borderId="1" xfId="0" applyFill="1" applyBorder="1" applyAlignment="1">
      <alignment vertical="center" textRotation="90"/>
    </xf>
    <xf numFmtId="0" fontId="2" fillId="7" borderId="1" xfId="0" applyFont="1" applyFill="1" applyBorder="1" applyAlignment="1">
      <alignment vertical="center" textRotation="90"/>
    </xf>
    <xf numFmtId="0" fontId="0" fillId="7" borderId="1" xfId="0" applyFill="1" applyBorder="1" applyAlignment="1">
      <alignment vertical="center" textRotation="90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2" fillId="0" borderId="0" xfId="0" applyFont="1" applyAlignment="1">
      <alignment horizontal="left" indent="1"/>
    </xf>
    <xf numFmtId="0" fontId="5" fillId="0" borderId="0" xfId="20" applyAlignment="1">
      <alignment horizontal="left" indent="3"/>
    </xf>
    <xf numFmtId="0" fontId="2" fillId="0" borderId="0" xfId="0" applyFont="1" applyAlignment="1">
      <alignment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 val="0"/>
        <i val="0"/>
        <color rgb="FFFF0000"/>
      </font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upert.id.au/tutorials/markbook/index.php" TargetMode="External" /><Relationship Id="rId2" Type="http://schemas.openxmlformats.org/officeDocument/2006/relationships/hyperlink" Target="http://acuonline.acu.edu.au/" TargetMode="External" /><Relationship Id="rId3" Type="http://schemas.openxmlformats.org/officeDocument/2006/relationships/hyperlink" Target="http://www.ga.gov.au/map/images.js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94.421875" style="0" customWidth="1"/>
  </cols>
  <sheetData>
    <row r="1" ht="12.75">
      <c r="A1" s="66" t="s">
        <v>88</v>
      </c>
    </row>
    <row r="2" ht="12.75">
      <c r="A2" s="65" t="s">
        <v>89</v>
      </c>
    </row>
    <row r="3" ht="12.75">
      <c r="A3" s="65" t="s">
        <v>79</v>
      </c>
    </row>
    <row r="4" ht="12.75">
      <c r="A4" s="67" t="s">
        <v>80</v>
      </c>
    </row>
    <row r="5" ht="12.75">
      <c r="A5" s="67" t="s">
        <v>73</v>
      </c>
    </row>
    <row r="6" ht="12.75">
      <c r="A6" s="67" t="s">
        <v>74</v>
      </c>
    </row>
    <row r="7" ht="12.75">
      <c r="A7" s="67" t="s">
        <v>75</v>
      </c>
    </row>
    <row r="8" ht="12.75">
      <c r="A8" s="67" t="s">
        <v>76</v>
      </c>
    </row>
    <row r="9" ht="12.75">
      <c r="A9" s="67" t="s">
        <v>77</v>
      </c>
    </row>
    <row r="10" ht="12.75">
      <c r="A10" s="67" t="s">
        <v>78</v>
      </c>
    </row>
    <row r="11" ht="12.75">
      <c r="A11" s="64"/>
    </row>
    <row r="12" ht="12.75">
      <c r="A12" s="69" t="s">
        <v>86</v>
      </c>
    </row>
    <row r="13" ht="12.75">
      <c r="A13" s="68"/>
    </row>
    <row r="14" ht="12.75">
      <c r="A14" s="68" t="s">
        <v>81</v>
      </c>
    </row>
    <row r="15" ht="12.75">
      <c r="A15" s="68" t="s">
        <v>82</v>
      </c>
    </row>
    <row r="16" ht="12.75">
      <c r="A16" s="68" t="s">
        <v>83</v>
      </c>
    </row>
    <row r="17" ht="12.75">
      <c r="A17" s="68" t="s">
        <v>84</v>
      </c>
    </row>
    <row r="18" ht="12.75">
      <c r="A18" s="68" t="s">
        <v>85</v>
      </c>
    </row>
    <row r="20" ht="12.75">
      <c r="A20" s="68" t="s">
        <v>87</v>
      </c>
    </row>
    <row r="21" ht="12.75">
      <c r="A21" s="70" t="s">
        <v>90</v>
      </c>
    </row>
    <row r="24" ht="12.75">
      <c r="A24" s="71" t="s">
        <v>91</v>
      </c>
    </row>
    <row r="25" ht="12.75">
      <c r="A25" s="72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s="72" t="s">
        <v>96</v>
      </c>
    </row>
    <row r="32" ht="12.75">
      <c r="A32" t="s">
        <v>97</v>
      </c>
    </row>
    <row r="33" ht="12.75">
      <c r="A33" t="s">
        <v>98</v>
      </c>
    </row>
    <row r="35" ht="12.75">
      <c r="A35" t="s">
        <v>99</v>
      </c>
    </row>
  </sheetData>
  <hyperlinks>
    <hyperlink ref="A21" r:id="rId1" display="http://www.rupert.id.au/tutorials/markbook/index.php"/>
    <hyperlink ref="A25" r:id="rId2" display="http://acuonline.acu.edu.au/"/>
    <hyperlink ref="A30" r:id="rId3" display="http://www.ga.gov.au/map/images.jsp"/>
  </hyperlinks>
  <printOptions/>
  <pageMargins left="0.75" right="0.75" top="1" bottom="1" header="0.5" footer="0.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G3" sqref="G3"/>
    </sheetView>
  </sheetViews>
  <sheetFormatPr defaultColWidth="9.140625" defaultRowHeight="12.75"/>
  <cols>
    <col min="1" max="2" width="4.140625" style="2" customWidth="1"/>
    <col min="5" max="5" width="9.140625" style="41" customWidth="1"/>
    <col min="6" max="6" width="4.140625" style="4" customWidth="1"/>
    <col min="7" max="7" width="4.7109375" style="0" customWidth="1"/>
    <col min="8" max="8" width="4.7109375" style="4" customWidth="1"/>
    <col min="9" max="13" width="4.7109375" style="0" customWidth="1"/>
    <col min="14" max="15" width="4.7109375" style="4" customWidth="1"/>
    <col min="16" max="16" width="4.7109375" style="12" customWidth="1"/>
    <col min="17" max="17" width="4.7109375" style="4" customWidth="1"/>
    <col min="18" max="18" width="4.421875" style="0" customWidth="1"/>
    <col min="19" max="27" width="4.7109375" style="0" customWidth="1"/>
  </cols>
  <sheetData>
    <row r="1" spans="1:17" s="1" customFormat="1" ht="105" customHeight="1">
      <c r="A1" s="16"/>
      <c r="B1" s="52" t="s">
        <v>11</v>
      </c>
      <c r="C1" s="53" t="s">
        <v>1</v>
      </c>
      <c r="D1" s="53" t="s">
        <v>0</v>
      </c>
      <c r="E1" s="54" t="s">
        <v>2</v>
      </c>
      <c r="F1" s="55" t="s">
        <v>9</v>
      </c>
      <c r="G1" s="56" t="s">
        <v>21</v>
      </c>
      <c r="H1" s="57" t="s">
        <v>3</v>
      </c>
      <c r="I1" s="58" t="s">
        <v>22</v>
      </c>
      <c r="J1" s="58" t="s">
        <v>23</v>
      </c>
      <c r="K1" s="58" t="s">
        <v>24</v>
      </c>
      <c r="L1" s="57" t="s">
        <v>25</v>
      </c>
      <c r="M1" s="59" t="s">
        <v>21</v>
      </c>
      <c r="N1" s="60" t="s">
        <v>10</v>
      </c>
      <c r="O1" s="61" t="s">
        <v>5</v>
      </c>
      <c r="P1" s="62" t="s">
        <v>6</v>
      </c>
      <c r="Q1" s="63" t="s">
        <v>7</v>
      </c>
    </row>
    <row r="2" spans="1:20" s="4" customFormat="1" ht="12.75">
      <c r="A2" s="17">
        <v>1</v>
      </c>
      <c r="B2" s="17" t="s">
        <v>12</v>
      </c>
      <c r="C2" s="18" t="s">
        <v>8</v>
      </c>
      <c r="D2" s="18" t="s">
        <v>8</v>
      </c>
      <c r="E2" s="38">
        <v>1234567</v>
      </c>
      <c r="F2" s="18">
        <v>30</v>
      </c>
      <c r="G2" s="18" t="str">
        <f aca="true" t="shared" si="0" ref="G2:G26">VLOOKUP(F2,$U$17:$V$23,2,TRUE)</f>
        <v>HD</v>
      </c>
      <c r="H2" s="18"/>
      <c r="I2" s="18">
        <v>10</v>
      </c>
      <c r="J2" s="18">
        <v>20</v>
      </c>
      <c r="K2" s="18">
        <v>20</v>
      </c>
      <c r="L2" s="18">
        <f aca="true" t="shared" si="1" ref="L2:L26">SUM(I2:K2)</f>
        <v>50</v>
      </c>
      <c r="M2" s="18" t="str">
        <f>VLOOKUP(L2,$U$24:$V$30,2,TRUE)</f>
        <v>HD</v>
      </c>
      <c r="N2" s="18">
        <v>20</v>
      </c>
      <c r="O2" s="18" t="str">
        <f>VLOOKUP(N2,$U$10:$V$16,2,TRUE)</f>
        <v>HD</v>
      </c>
      <c r="P2" s="21">
        <f>F2+L2+N2</f>
        <v>100</v>
      </c>
      <c r="Q2" s="18" t="str">
        <f aca="true" t="shared" si="2" ref="Q2:Q26">VLOOKUP(P2,$S$3:$T$9,2,TRUE)</f>
        <v>HD</v>
      </c>
      <c r="S2" t="s">
        <v>4</v>
      </c>
      <c r="T2" t="s">
        <v>21</v>
      </c>
    </row>
    <row r="3" spans="1:20" s="4" customFormat="1" ht="12.75">
      <c r="A3" s="22">
        <v>2</v>
      </c>
      <c r="B3" s="22" t="s">
        <v>12</v>
      </c>
      <c r="C3" s="27" t="s">
        <v>51</v>
      </c>
      <c r="D3" s="27" t="s">
        <v>68</v>
      </c>
      <c r="E3" s="39"/>
      <c r="F3" s="19">
        <v>0</v>
      </c>
      <c r="G3" s="19" t="str">
        <f t="shared" si="0"/>
        <v>XN</v>
      </c>
      <c r="H3" s="20"/>
      <c r="I3" s="20">
        <v>0</v>
      </c>
      <c r="J3" s="20">
        <v>0</v>
      </c>
      <c r="K3" s="20">
        <v>0</v>
      </c>
      <c r="L3" s="20">
        <f t="shared" si="1"/>
        <v>0</v>
      </c>
      <c r="M3" s="51" t="str">
        <f aca="true" t="shared" si="3" ref="M3:M26">VLOOKUP(L3,$U$24:$V$30,2,TRUE)</f>
        <v>XN</v>
      </c>
      <c r="N3" s="37">
        <v>0</v>
      </c>
      <c r="O3" s="37" t="str">
        <f aca="true" t="shared" si="4" ref="O3:O26">VLOOKUP(N3,$U$10:$V$16,2,TRUE)</f>
        <v>XN</v>
      </c>
      <c r="P3" s="24">
        <f aca="true" t="shared" si="5" ref="P3:P26">F3+L3+N3</f>
        <v>0</v>
      </c>
      <c r="Q3" s="25" t="str">
        <f t="shared" si="2"/>
        <v>XN</v>
      </c>
      <c r="S3" s="6">
        <v>0</v>
      </c>
      <c r="T3" s="9" t="s">
        <v>16</v>
      </c>
    </row>
    <row r="4" spans="1:20" ht="12.75">
      <c r="A4" s="26">
        <v>3</v>
      </c>
      <c r="B4" s="26" t="s">
        <v>13</v>
      </c>
      <c r="C4" s="23" t="s">
        <v>29</v>
      </c>
      <c r="D4" s="23" t="s">
        <v>52</v>
      </c>
      <c r="E4" s="40">
        <v>2454354</v>
      </c>
      <c r="F4" s="19">
        <v>1</v>
      </c>
      <c r="G4" s="19" t="str">
        <f t="shared" si="0"/>
        <v>NN</v>
      </c>
      <c r="H4" s="20"/>
      <c r="I4" s="20">
        <v>2</v>
      </c>
      <c r="J4" s="20">
        <v>4</v>
      </c>
      <c r="K4" s="20">
        <v>15</v>
      </c>
      <c r="L4" s="20">
        <f t="shared" si="1"/>
        <v>21</v>
      </c>
      <c r="M4" s="51" t="str">
        <f t="shared" si="3"/>
        <v>MN</v>
      </c>
      <c r="N4" s="37">
        <v>10</v>
      </c>
      <c r="O4" s="37" t="str">
        <f t="shared" si="4"/>
        <v>P</v>
      </c>
      <c r="P4" s="24">
        <f t="shared" si="5"/>
        <v>32</v>
      </c>
      <c r="Q4" s="25" t="str">
        <f t="shared" si="2"/>
        <v>NN</v>
      </c>
      <c r="S4" s="6">
        <v>1</v>
      </c>
      <c r="T4" s="9" t="s">
        <v>17</v>
      </c>
    </row>
    <row r="5" spans="1:20" ht="12.75">
      <c r="A5" s="26">
        <v>4</v>
      </c>
      <c r="B5" s="26" t="s">
        <v>14</v>
      </c>
      <c r="C5" s="23" t="s">
        <v>30</v>
      </c>
      <c r="D5" s="23" t="s">
        <v>53</v>
      </c>
      <c r="E5" s="40">
        <v>2467890</v>
      </c>
      <c r="F5" s="19">
        <v>14</v>
      </c>
      <c r="G5" s="19" t="str">
        <f t="shared" si="0"/>
        <v>MN</v>
      </c>
      <c r="H5" s="20"/>
      <c r="I5" s="20">
        <v>6</v>
      </c>
      <c r="J5" s="20">
        <v>11</v>
      </c>
      <c r="K5" s="20">
        <v>18</v>
      </c>
      <c r="L5" s="20">
        <f t="shared" si="1"/>
        <v>35</v>
      </c>
      <c r="M5" s="51" t="str">
        <f t="shared" si="3"/>
        <v>D</v>
      </c>
      <c r="N5" s="37">
        <v>14</v>
      </c>
      <c r="O5" s="37" t="str">
        <f t="shared" si="4"/>
        <v>D</v>
      </c>
      <c r="P5" s="24">
        <f t="shared" si="5"/>
        <v>63</v>
      </c>
      <c r="Q5" s="25" t="str">
        <f t="shared" si="2"/>
        <v>C</v>
      </c>
      <c r="S5" s="6">
        <v>40</v>
      </c>
      <c r="T5" s="9" t="s">
        <v>18</v>
      </c>
    </row>
    <row r="6" spans="1:20" ht="12.75">
      <c r="A6" s="26">
        <v>5</v>
      </c>
      <c r="B6" s="26" t="s">
        <v>12</v>
      </c>
      <c r="C6" s="23" t="s">
        <v>31</v>
      </c>
      <c r="D6" s="44" t="s">
        <v>54</v>
      </c>
      <c r="E6" s="40">
        <v>2464533</v>
      </c>
      <c r="F6" s="19">
        <v>15</v>
      </c>
      <c r="G6" s="19" t="str">
        <f t="shared" si="0"/>
        <v>P</v>
      </c>
      <c r="H6" s="20"/>
      <c r="I6" s="20">
        <v>7</v>
      </c>
      <c r="J6" s="20">
        <v>10</v>
      </c>
      <c r="K6" s="20">
        <v>9</v>
      </c>
      <c r="L6" s="20">
        <f t="shared" si="1"/>
        <v>26</v>
      </c>
      <c r="M6" s="51" t="str">
        <f t="shared" si="3"/>
        <v>P</v>
      </c>
      <c r="N6" s="37">
        <v>17</v>
      </c>
      <c r="O6" s="37" t="str">
        <f t="shared" si="4"/>
        <v>HD</v>
      </c>
      <c r="P6" s="24">
        <f t="shared" si="5"/>
        <v>58</v>
      </c>
      <c r="Q6" s="25" t="str">
        <f t="shared" si="2"/>
        <v>P</v>
      </c>
      <c r="S6" s="6">
        <v>50</v>
      </c>
      <c r="T6" s="9" t="s">
        <v>19</v>
      </c>
    </row>
    <row r="7" spans="1:20" ht="12.75">
      <c r="A7" s="26">
        <v>6</v>
      </c>
      <c r="B7" s="26" t="s">
        <v>13</v>
      </c>
      <c r="C7" s="23" t="s">
        <v>32</v>
      </c>
      <c r="D7" s="23" t="s">
        <v>55</v>
      </c>
      <c r="E7" s="40">
        <v>2461176</v>
      </c>
      <c r="F7" s="19">
        <v>16</v>
      </c>
      <c r="G7" s="19" t="str">
        <f t="shared" si="0"/>
        <v>P</v>
      </c>
      <c r="H7" s="20"/>
      <c r="I7" s="20">
        <v>4</v>
      </c>
      <c r="J7" s="20">
        <v>16</v>
      </c>
      <c r="K7" s="20">
        <v>19</v>
      </c>
      <c r="L7" s="20">
        <f t="shared" si="1"/>
        <v>39</v>
      </c>
      <c r="M7" s="51" t="str">
        <f t="shared" si="3"/>
        <v>D</v>
      </c>
      <c r="N7" s="37">
        <v>18</v>
      </c>
      <c r="O7" s="37" t="str">
        <f t="shared" si="4"/>
        <v>HD</v>
      </c>
      <c r="P7" s="24">
        <f t="shared" si="5"/>
        <v>73</v>
      </c>
      <c r="Q7" s="25" t="str">
        <f t="shared" si="2"/>
        <v>D</v>
      </c>
      <c r="S7" s="6">
        <v>60</v>
      </c>
      <c r="T7" s="9" t="s">
        <v>14</v>
      </c>
    </row>
    <row r="8" spans="1:20" ht="12.75">
      <c r="A8" s="26">
        <v>7</v>
      </c>
      <c r="B8" s="26" t="s">
        <v>14</v>
      </c>
      <c r="C8" s="23" t="s">
        <v>33</v>
      </c>
      <c r="D8" s="23" t="s">
        <v>56</v>
      </c>
      <c r="E8" s="40">
        <v>2457819</v>
      </c>
      <c r="F8" s="19">
        <v>17</v>
      </c>
      <c r="G8" s="19" t="str">
        <f t="shared" si="0"/>
        <v>P</v>
      </c>
      <c r="H8" s="20"/>
      <c r="I8" s="20">
        <v>9</v>
      </c>
      <c r="J8" s="20">
        <v>17</v>
      </c>
      <c r="K8" s="20">
        <v>19</v>
      </c>
      <c r="L8" s="20">
        <f t="shared" si="1"/>
        <v>45</v>
      </c>
      <c r="M8" s="51" t="str">
        <f t="shared" si="3"/>
        <v>HD</v>
      </c>
      <c r="N8" s="37">
        <v>16</v>
      </c>
      <c r="O8" s="37" t="str">
        <f t="shared" si="4"/>
        <v>HD</v>
      </c>
      <c r="P8" s="24">
        <f t="shared" si="5"/>
        <v>78</v>
      </c>
      <c r="Q8" s="25" t="str">
        <f t="shared" si="2"/>
        <v>D</v>
      </c>
      <c r="S8" s="6">
        <v>70</v>
      </c>
      <c r="T8" s="9" t="s">
        <v>15</v>
      </c>
    </row>
    <row r="9" spans="1:20" ht="12.75">
      <c r="A9" s="26">
        <v>8</v>
      </c>
      <c r="B9" s="26" t="s">
        <v>12</v>
      </c>
      <c r="C9" s="23" t="s">
        <v>34</v>
      </c>
      <c r="D9" s="23" t="s">
        <v>72</v>
      </c>
      <c r="E9" s="40">
        <v>2403954</v>
      </c>
      <c r="F9" s="19">
        <v>18</v>
      </c>
      <c r="G9" s="19" t="str">
        <f t="shared" si="0"/>
        <v>C</v>
      </c>
      <c r="H9" s="20"/>
      <c r="I9" s="20">
        <v>9</v>
      </c>
      <c r="J9" s="20">
        <v>15</v>
      </c>
      <c r="K9" s="20">
        <v>11</v>
      </c>
      <c r="L9" s="20">
        <f t="shared" si="1"/>
        <v>35</v>
      </c>
      <c r="M9" s="51" t="str">
        <f t="shared" si="3"/>
        <v>D</v>
      </c>
      <c r="N9" s="37">
        <v>15</v>
      </c>
      <c r="O9" s="37" t="str">
        <f t="shared" si="4"/>
        <v>D</v>
      </c>
      <c r="P9" s="24">
        <f t="shared" si="5"/>
        <v>68</v>
      </c>
      <c r="Q9" s="25" t="str">
        <f t="shared" si="2"/>
        <v>C</v>
      </c>
      <c r="S9" s="6">
        <v>80</v>
      </c>
      <c r="T9" s="9" t="s">
        <v>20</v>
      </c>
    </row>
    <row r="10" spans="1:22" ht="12.75">
      <c r="A10" s="26">
        <v>9</v>
      </c>
      <c r="B10" s="26" t="s">
        <v>13</v>
      </c>
      <c r="C10" s="44" t="s">
        <v>35</v>
      </c>
      <c r="D10" s="23" t="s">
        <v>57</v>
      </c>
      <c r="E10" s="40">
        <v>2412345</v>
      </c>
      <c r="F10" s="19">
        <v>19</v>
      </c>
      <c r="G10" s="19" t="str">
        <f t="shared" si="0"/>
        <v>C</v>
      </c>
      <c r="H10" s="20"/>
      <c r="I10" s="20">
        <v>7</v>
      </c>
      <c r="J10" s="20">
        <v>17</v>
      </c>
      <c r="K10" s="20">
        <v>15</v>
      </c>
      <c r="L10" s="20">
        <f t="shared" si="1"/>
        <v>39</v>
      </c>
      <c r="M10" s="51" t="str">
        <f t="shared" si="3"/>
        <v>D</v>
      </c>
      <c r="N10" s="37">
        <v>14</v>
      </c>
      <c r="O10" s="37" t="str">
        <f t="shared" si="4"/>
        <v>D</v>
      </c>
      <c r="P10" s="24">
        <f t="shared" si="5"/>
        <v>72</v>
      </c>
      <c r="Q10" s="25" t="str">
        <f t="shared" si="2"/>
        <v>D</v>
      </c>
      <c r="S10" s="7">
        <v>0</v>
      </c>
      <c r="T10" s="8">
        <v>20</v>
      </c>
      <c r="U10" s="10">
        <f>T10*S10%</f>
        <v>0</v>
      </c>
      <c r="V10" s="11" t="s">
        <v>16</v>
      </c>
    </row>
    <row r="11" spans="1:22" ht="12.75">
      <c r="A11" s="26">
        <v>10</v>
      </c>
      <c r="B11" s="26" t="s">
        <v>14</v>
      </c>
      <c r="C11" s="23" t="s">
        <v>36</v>
      </c>
      <c r="D11" s="23" t="s">
        <v>58</v>
      </c>
      <c r="E11" s="40">
        <v>2420736</v>
      </c>
      <c r="F11" s="19">
        <v>20</v>
      </c>
      <c r="G11" s="19" t="str">
        <f t="shared" si="0"/>
        <v>C</v>
      </c>
      <c r="H11" s="20"/>
      <c r="I11" s="20">
        <v>7</v>
      </c>
      <c r="J11" s="20">
        <v>18</v>
      </c>
      <c r="K11" s="20">
        <v>19</v>
      </c>
      <c r="L11" s="20">
        <f t="shared" si="1"/>
        <v>44</v>
      </c>
      <c r="M11" s="51" t="str">
        <f t="shared" si="3"/>
        <v>HD</v>
      </c>
      <c r="N11" s="37">
        <v>19</v>
      </c>
      <c r="O11" s="37" t="str">
        <f t="shared" si="4"/>
        <v>HD</v>
      </c>
      <c r="P11" s="24">
        <f t="shared" si="5"/>
        <v>83</v>
      </c>
      <c r="Q11" s="25" t="str">
        <f t="shared" si="2"/>
        <v>HD</v>
      </c>
      <c r="S11" s="7">
        <v>1</v>
      </c>
      <c r="T11" s="8">
        <v>20</v>
      </c>
      <c r="U11" s="10">
        <f aca="true" t="shared" si="6" ref="U11:U16">T11*S11%</f>
        <v>0.2</v>
      </c>
      <c r="V11" s="11" t="s">
        <v>17</v>
      </c>
    </row>
    <row r="12" spans="1:22" ht="12.75">
      <c r="A12" s="26">
        <v>11</v>
      </c>
      <c r="B12" s="26" t="s">
        <v>12</v>
      </c>
      <c r="C12" s="23" t="s">
        <v>37</v>
      </c>
      <c r="D12" s="23" t="s">
        <v>59</v>
      </c>
      <c r="E12" s="40">
        <v>2429127</v>
      </c>
      <c r="F12" s="19">
        <v>21</v>
      </c>
      <c r="G12" s="19" t="str">
        <f t="shared" si="0"/>
        <v>D</v>
      </c>
      <c r="H12" s="20"/>
      <c r="I12" s="20">
        <v>6</v>
      </c>
      <c r="J12" s="20">
        <v>15</v>
      </c>
      <c r="K12" s="20">
        <v>15</v>
      </c>
      <c r="L12" s="20">
        <f t="shared" si="1"/>
        <v>36</v>
      </c>
      <c r="M12" s="51" t="str">
        <f t="shared" si="3"/>
        <v>D</v>
      </c>
      <c r="N12" s="37">
        <v>14</v>
      </c>
      <c r="O12" s="37" t="str">
        <f t="shared" si="4"/>
        <v>D</v>
      </c>
      <c r="P12" s="24">
        <f t="shared" si="5"/>
        <v>71</v>
      </c>
      <c r="Q12" s="25" t="str">
        <f t="shared" si="2"/>
        <v>D</v>
      </c>
      <c r="S12" s="7">
        <v>40</v>
      </c>
      <c r="T12" s="8">
        <v>20</v>
      </c>
      <c r="U12" s="10">
        <f t="shared" si="6"/>
        <v>8</v>
      </c>
      <c r="V12" s="11" t="s">
        <v>18</v>
      </c>
    </row>
    <row r="13" spans="1:22" ht="12.75">
      <c r="A13" s="26">
        <v>12</v>
      </c>
      <c r="B13" s="26" t="s">
        <v>13</v>
      </c>
      <c r="C13" s="23" t="s">
        <v>38</v>
      </c>
      <c r="D13" s="23" t="s">
        <v>60</v>
      </c>
      <c r="E13" s="40">
        <v>2437518</v>
      </c>
      <c r="F13" s="19">
        <v>9</v>
      </c>
      <c r="G13" s="19" t="str">
        <f t="shared" si="0"/>
        <v>NN</v>
      </c>
      <c r="H13" s="20"/>
      <c r="I13" s="20">
        <v>4</v>
      </c>
      <c r="J13" s="20">
        <v>14</v>
      </c>
      <c r="K13" s="20">
        <v>8</v>
      </c>
      <c r="L13" s="20">
        <f t="shared" si="1"/>
        <v>26</v>
      </c>
      <c r="M13" s="51" t="str">
        <f t="shared" si="3"/>
        <v>P</v>
      </c>
      <c r="N13" s="37">
        <v>12</v>
      </c>
      <c r="O13" s="37" t="str">
        <f t="shared" si="4"/>
        <v>C</v>
      </c>
      <c r="P13" s="24">
        <f t="shared" si="5"/>
        <v>47</v>
      </c>
      <c r="Q13" s="25" t="str">
        <f t="shared" si="2"/>
        <v>MN</v>
      </c>
      <c r="S13" s="7">
        <v>50</v>
      </c>
      <c r="T13" s="8">
        <v>20</v>
      </c>
      <c r="U13" s="10">
        <f t="shared" si="6"/>
        <v>10</v>
      </c>
      <c r="V13" s="11" t="s">
        <v>19</v>
      </c>
    </row>
    <row r="14" spans="1:22" ht="12.75">
      <c r="A14" s="26">
        <v>13</v>
      </c>
      <c r="B14" s="26" t="s">
        <v>14</v>
      </c>
      <c r="C14" s="23" t="s">
        <v>39</v>
      </c>
      <c r="D14" s="23" t="s">
        <v>61</v>
      </c>
      <c r="E14" s="40">
        <v>2445909</v>
      </c>
      <c r="F14" s="19">
        <v>23</v>
      </c>
      <c r="G14" s="19" t="str">
        <f t="shared" si="0"/>
        <v>D</v>
      </c>
      <c r="H14" s="20"/>
      <c r="I14" s="20">
        <v>7</v>
      </c>
      <c r="J14" s="20">
        <v>10</v>
      </c>
      <c r="K14" s="20">
        <v>10</v>
      </c>
      <c r="L14" s="20">
        <f t="shared" si="1"/>
        <v>27</v>
      </c>
      <c r="M14" s="51" t="str">
        <f t="shared" si="3"/>
        <v>P</v>
      </c>
      <c r="N14" s="37">
        <v>13</v>
      </c>
      <c r="O14" s="37" t="str">
        <f t="shared" si="4"/>
        <v>C</v>
      </c>
      <c r="P14" s="24">
        <f t="shared" si="5"/>
        <v>63</v>
      </c>
      <c r="Q14" s="25" t="str">
        <f t="shared" si="2"/>
        <v>C</v>
      </c>
      <c r="S14" s="7">
        <v>60</v>
      </c>
      <c r="T14" s="8">
        <v>20</v>
      </c>
      <c r="U14" s="10">
        <f t="shared" si="6"/>
        <v>12</v>
      </c>
      <c r="V14" s="11" t="s">
        <v>14</v>
      </c>
    </row>
    <row r="15" spans="1:22" ht="12.75">
      <c r="A15" s="26">
        <v>14</v>
      </c>
      <c r="B15" s="26" t="s">
        <v>14</v>
      </c>
      <c r="C15" s="23" t="s">
        <v>40</v>
      </c>
      <c r="D15" s="23" t="s">
        <v>62</v>
      </c>
      <c r="E15" s="40">
        <v>2454300</v>
      </c>
      <c r="F15" s="19">
        <v>24</v>
      </c>
      <c r="G15" s="19" t="str">
        <f t="shared" si="0"/>
        <v>HD</v>
      </c>
      <c r="H15" s="20"/>
      <c r="I15" s="20">
        <v>9</v>
      </c>
      <c r="J15" s="20">
        <v>9</v>
      </c>
      <c r="K15" s="20">
        <v>9</v>
      </c>
      <c r="L15" s="20">
        <f t="shared" si="1"/>
        <v>27</v>
      </c>
      <c r="M15" s="51" t="str">
        <f t="shared" si="3"/>
        <v>P</v>
      </c>
      <c r="N15" s="37">
        <v>14</v>
      </c>
      <c r="O15" s="37" t="str">
        <f t="shared" si="4"/>
        <v>D</v>
      </c>
      <c r="P15" s="24">
        <f t="shared" si="5"/>
        <v>65</v>
      </c>
      <c r="Q15" s="25" t="str">
        <f t="shared" si="2"/>
        <v>C</v>
      </c>
      <c r="S15" s="7">
        <v>70</v>
      </c>
      <c r="T15" s="8">
        <v>20</v>
      </c>
      <c r="U15" s="10">
        <f t="shared" si="6"/>
        <v>14</v>
      </c>
      <c r="V15" s="11" t="s">
        <v>15</v>
      </c>
    </row>
    <row r="16" spans="1:22" ht="12.75">
      <c r="A16" s="26">
        <v>15</v>
      </c>
      <c r="B16" s="26" t="s">
        <v>14</v>
      </c>
      <c r="C16" s="23" t="s">
        <v>41</v>
      </c>
      <c r="D16" s="23" t="s">
        <v>63</v>
      </c>
      <c r="E16" s="40">
        <v>2462691</v>
      </c>
      <c r="F16" s="19">
        <v>25</v>
      </c>
      <c r="G16" s="19" t="str">
        <f t="shared" si="0"/>
        <v>HD</v>
      </c>
      <c r="H16" s="20"/>
      <c r="I16" s="20">
        <v>5</v>
      </c>
      <c r="J16" s="20">
        <v>15</v>
      </c>
      <c r="K16" s="20">
        <v>11</v>
      </c>
      <c r="L16" s="20">
        <f t="shared" si="1"/>
        <v>31</v>
      </c>
      <c r="M16" s="51" t="str">
        <f t="shared" si="3"/>
        <v>C</v>
      </c>
      <c r="N16" s="37">
        <v>16</v>
      </c>
      <c r="O16" s="37" t="str">
        <f t="shared" si="4"/>
        <v>HD</v>
      </c>
      <c r="P16" s="24">
        <f t="shared" si="5"/>
        <v>72</v>
      </c>
      <c r="Q16" s="25" t="str">
        <f t="shared" si="2"/>
        <v>D</v>
      </c>
      <c r="S16" s="7">
        <v>80</v>
      </c>
      <c r="T16" s="8">
        <v>20</v>
      </c>
      <c r="U16" s="10">
        <f t="shared" si="6"/>
        <v>16</v>
      </c>
      <c r="V16" s="11" t="s">
        <v>20</v>
      </c>
    </row>
    <row r="17" spans="1:22" ht="12.75">
      <c r="A17" s="26">
        <v>16</v>
      </c>
      <c r="B17" s="26" t="s">
        <v>12</v>
      </c>
      <c r="C17" s="23" t="s">
        <v>42</v>
      </c>
      <c r="D17" s="23" t="s">
        <v>56</v>
      </c>
      <c r="E17" s="40">
        <v>2471082</v>
      </c>
      <c r="F17" s="19">
        <v>26</v>
      </c>
      <c r="G17" s="19" t="str">
        <f t="shared" si="0"/>
        <v>HD</v>
      </c>
      <c r="H17" s="20"/>
      <c r="I17" s="20">
        <v>6</v>
      </c>
      <c r="J17" s="20">
        <v>16</v>
      </c>
      <c r="K17" s="20">
        <v>19</v>
      </c>
      <c r="L17" s="20">
        <f t="shared" si="1"/>
        <v>41</v>
      </c>
      <c r="M17" s="51" t="str">
        <f t="shared" si="3"/>
        <v>HD</v>
      </c>
      <c r="N17" s="37">
        <v>16</v>
      </c>
      <c r="O17" s="37" t="str">
        <f t="shared" si="4"/>
        <v>HD</v>
      </c>
      <c r="P17" s="24">
        <f t="shared" si="5"/>
        <v>83</v>
      </c>
      <c r="Q17" s="25" t="str">
        <f t="shared" si="2"/>
        <v>HD</v>
      </c>
      <c r="S17" s="32">
        <v>0</v>
      </c>
      <c r="T17" s="33">
        <v>30</v>
      </c>
      <c r="U17" s="34">
        <f>T17*S17%</f>
        <v>0</v>
      </c>
      <c r="V17" s="35" t="s">
        <v>16</v>
      </c>
    </row>
    <row r="18" spans="1:22" ht="12.75">
      <c r="A18" s="26">
        <v>17</v>
      </c>
      <c r="B18" s="26" t="s">
        <v>12</v>
      </c>
      <c r="C18" s="23" t="s">
        <v>43</v>
      </c>
      <c r="D18" s="23" t="s">
        <v>64</v>
      </c>
      <c r="E18" s="40">
        <v>2479473</v>
      </c>
      <c r="F18" s="19">
        <v>27</v>
      </c>
      <c r="G18" s="19" t="str">
        <f t="shared" si="0"/>
        <v>HD</v>
      </c>
      <c r="H18" s="20"/>
      <c r="I18" s="20">
        <v>7</v>
      </c>
      <c r="J18" s="20">
        <v>17</v>
      </c>
      <c r="K18" s="20">
        <v>20</v>
      </c>
      <c r="L18" s="20">
        <f t="shared" si="1"/>
        <v>44</v>
      </c>
      <c r="M18" s="51" t="str">
        <f t="shared" si="3"/>
        <v>HD</v>
      </c>
      <c r="N18" s="37">
        <v>15</v>
      </c>
      <c r="O18" s="37" t="str">
        <f t="shared" si="4"/>
        <v>D</v>
      </c>
      <c r="P18" s="24">
        <f t="shared" si="5"/>
        <v>86</v>
      </c>
      <c r="Q18" s="25" t="str">
        <f t="shared" si="2"/>
        <v>HD</v>
      </c>
      <c r="S18" s="32">
        <v>1</v>
      </c>
      <c r="T18" s="33">
        <v>30</v>
      </c>
      <c r="U18" s="34">
        <f aca="true" t="shared" si="7" ref="U18:U23">T18*S18%</f>
        <v>0.3</v>
      </c>
      <c r="V18" s="35" t="s">
        <v>17</v>
      </c>
    </row>
    <row r="19" spans="1:22" ht="12.75">
      <c r="A19" s="26">
        <v>18</v>
      </c>
      <c r="B19" s="26" t="s">
        <v>13</v>
      </c>
      <c r="C19" s="23" t="s">
        <v>44</v>
      </c>
      <c r="D19" s="23" t="s">
        <v>65</v>
      </c>
      <c r="E19" s="40">
        <v>2487864</v>
      </c>
      <c r="F19" s="19">
        <v>28</v>
      </c>
      <c r="G19" s="19" t="str">
        <f t="shared" si="0"/>
        <v>HD</v>
      </c>
      <c r="H19" s="20"/>
      <c r="I19" s="20">
        <v>8</v>
      </c>
      <c r="J19" s="20">
        <v>16</v>
      </c>
      <c r="K19" s="20">
        <v>17</v>
      </c>
      <c r="L19" s="20">
        <f t="shared" si="1"/>
        <v>41</v>
      </c>
      <c r="M19" s="51" t="str">
        <f t="shared" si="3"/>
        <v>HD</v>
      </c>
      <c r="N19" s="37">
        <v>17</v>
      </c>
      <c r="O19" s="37" t="str">
        <f t="shared" si="4"/>
        <v>HD</v>
      </c>
      <c r="P19" s="24">
        <f t="shared" si="5"/>
        <v>86</v>
      </c>
      <c r="Q19" s="25" t="str">
        <f t="shared" si="2"/>
        <v>HD</v>
      </c>
      <c r="S19" s="32">
        <v>40</v>
      </c>
      <c r="T19" s="33">
        <v>30</v>
      </c>
      <c r="U19" s="34">
        <f t="shared" si="7"/>
        <v>12</v>
      </c>
      <c r="V19" s="35" t="s">
        <v>18</v>
      </c>
    </row>
    <row r="20" spans="1:22" ht="12.75">
      <c r="A20" s="26">
        <v>19</v>
      </c>
      <c r="B20" s="26" t="s">
        <v>14</v>
      </c>
      <c r="C20" s="23" t="s">
        <v>45</v>
      </c>
      <c r="D20" s="23" t="s">
        <v>65</v>
      </c>
      <c r="E20" s="40">
        <v>2496255</v>
      </c>
      <c r="F20" s="19">
        <v>29</v>
      </c>
      <c r="G20" s="19" t="str">
        <f t="shared" si="0"/>
        <v>HD</v>
      </c>
      <c r="H20" s="20"/>
      <c r="I20" s="20">
        <v>4</v>
      </c>
      <c r="J20" s="20">
        <v>15</v>
      </c>
      <c r="K20" s="20">
        <v>14</v>
      </c>
      <c r="L20" s="20">
        <f t="shared" si="1"/>
        <v>33</v>
      </c>
      <c r="M20" s="51" t="str">
        <f t="shared" si="3"/>
        <v>C</v>
      </c>
      <c r="N20" s="37">
        <v>14</v>
      </c>
      <c r="O20" s="37" t="str">
        <f t="shared" si="4"/>
        <v>D</v>
      </c>
      <c r="P20" s="24">
        <f t="shared" si="5"/>
        <v>76</v>
      </c>
      <c r="Q20" s="25" t="str">
        <f t="shared" si="2"/>
        <v>D</v>
      </c>
      <c r="S20" s="32">
        <v>50</v>
      </c>
      <c r="T20" s="33">
        <v>30</v>
      </c>
      <c r="U20" s="34">
        <f t="shared" si="7"/>
        <v>15</v>
      </c>
      <c r="V20" s="35" t="s">
        <v>19</v>
      </c>
    </row>
    <row r="21" spans="1:22" ht="12.75">
      <c r="A21" s="26">
        <v>20</v>
      </c>
      <c r="B21" s="26" t="s">
        <v>14</v>
      </c>
      <c r="C21" s="23" t="s">
        <v>71</v>
      </c>
      <c r="D21" s="23" t="s">
        <v>66</v>
      </c>
      <c r="E21" s="40">
        <v>2414678</v>
      </c>
      <c r="F21" s="19">
        <v>30</v>
      </c>
      <c r="G21" s="19" t="str">
        <f t="shared" si="0"/>
        <v>HD</v>
      </c>
      <c r="H21" s="20"/>
      <c r="I21" s="20">
        <v>9</v>
      </c>
      <c r="J21" s="20">
        <v>14</v>
      </c>
      <c r="K21" s="20">
        <v>18</v>
      </c>
      <c r="L21" s="20">
        <f t="shared" si="1"/>
        <v>41</v>
      </c>
      <c r="M21" s="51" t="str">
        <f t="shared" si="3"/>
        <v>HD</v>
      </c>
      <c r="N21" s="37">
        <v>15</v>
      </c>
      <c r="O21" s="37" t="str">
        <f t="shared" si="4"/>
        <v>D</v>
      </c>
      <c r="P21" s="24">
        <f t="shared" si="5"/>
        <v>86</v>
      </c>
      <c r="Q21" s="25" t="str">
        <f t="shared" si="2"/>
        <v>HD</v>
      </c>
      <c r="S21" s="32">
        <v>60</v>
      </c>
      <c r="T21" s="33">
        <v>30</v>
      </c>
      <c r="U21" s="34">
        <f t="shared" si="7"/>
        <v>18</v>
      </c>
      <c r="V21" s="35" t="s">
        <v>14</v>
      </c>
    </row>
    <row r="22" spans="1:22" ht="12.75">
      <c r="A22" s="26">
        <v>21</v>
      </c>
      <c r="B22" s="26" t="s">
        <v>12</v>
      </c>
      <c r="C22" s="23" t="s">
        <v>46</v>
      </c>
      <c r="D22" s="23" t="s">
        <v>67</v>
      </c>
      <c r="E22" s="40">
        <v>2333101</v>
      </c>
      <c r="F22" s="19">
        <v>23</v>
      </c>
      <c r="G22" s="19" t="str">
        <f t="shared" si="0"/>
        <v>D</v>
      </c>
      <c r="H22" s="20"/>
      <c r="I22" s="20">
        <v>6</v>
      </c>
      <c r="J22" s="20">
        <v>15</v>
      </c>
      <c r="K22" s="20">
        <v>13</v>
      </c>
      <c r="L22" s="20">
        <f t="shared" si="1"/>
        <v>34</v>
      </c>
      <c r="M22" s="51" t="str">
        <f t="shared" si="3"/>
        <v>C</v>
      </c>
      <c r="N22" s="37">
        <v>14</v>
      </c>
      <c r="O22" s="37" t="str">
        <f t="shared" si="4"/>
        <v>D</v>
      </c>
      <c r="P22" s="24">
        <f t="shared" si="5"/>
        <v>71</v>
      </c>
      <c r="Q22" s="25" t="str">
        <f t="shared" si="2"/>
        <v>D</v>
      </c>
      <c r="S22" s="32">
        <v>70</v>
      </c>
      <c r="T22" s="33">
        <v>30</v>
      </c>
      <c r="U22" s="34">
        <f t="shared" si="7"/>
        <v>21</v>
      </c>
      <c r="V22" s="35" t="s">
        <v>15</v>
      </c>
    </row>
    <row r="23" spans="1:22" ht="12.75">
      <c r="A23" s="26">
        <v>22</v>
      </c>
      <c r="B23" s="26" t="s">
        <v>13</v>
      </c>
      <c r="C23" s="23" t="s">
        <v>47</v>
      </c>
      <c r="D23" s="23" t="s">
        <v>68</v>
      </c>
      <c r="E23" s="40">
        <v>2251524</v>
      </c>
      <c r="F23" s="19">
        <v>7</v>
      </c>
      <c r="G23" s="19" t="str">
        <f t="shared" si="0"/>
        <v>NN</v>
      </c>
      <c r="H23" s="20"/>
      <c r="I23" s="20">
        <v>4</v>
      </c>
      <c r="J23" s="20">
        <v>13</v>
      </c>
      <c r="K23" s="20">
        <v>7</v>
      </c>
      <c r="L23" s="20">
        <f t="shared" si="1"/>
        <v>24</v>
      </c>
      <c r="M23" s="51" t="str">
        <f t="shared" si="3"/>
        <v>MN</v>
      </c>
      <c r="N23" s="37">
        <v>11</v>
      </c>
      <c r="O23" s="37" t="str">
        <f t="shared" si="4"/>
        <v>P</v>
      </c>
      <c r="P23" s="24">
        <f t="shared" si="5"/>
        <v>42</v>
      </c>
      <c r="Q23" s="25" t="str">
        <f t="shared" si="2"/>
        <v>MN</v>
      </c>
      <c r="S23" s="32">
        <v>80</v>
      </c>
      <c r="T23" s="33">
        <v>30</v>
      </c>
      <c r="U23" s="34">
        <f t="shared" si="7"/>
        <v>24</v>
      </c>
      <c r="V23" s="35" t="s">
        <v>20</v>
      </c>
    </row>
    <row r="24" spans="1:22" ht="12.75">
      <c r="A24" s="26">
        <v>23</v>
      </c>
      <c r="B24" s="26" t="s">
        <v>13</v>
      </c>
      <c r="C24" s="23" t="s">
        <v>48</v>
      </c>
      <c r="D24" s="23" t="s">
        <v>69</v>
      </c>
      <c r="E24" s="40">
        <v>2169947</v>
      </c>
      <c r="F24" s="19">
        <v>16</v>
      </c>
      <c r="G24" s="19" t="str">
        <f t="shared" si="0"/>
        <v>P</v>
      </c>
      <c r="H24" s="20"/>
      <c r="I24" s="20">
        <v>8</v>
      </c>
      <c r="J24" s="20">
        <v>9</v>
      </c>
      <c r="K24" s="20">
        <v>9</v>
      </c>
      <c r="L24" s="20">
        <f t="shared" si="1"/>
        <v>26</v>
      </c>
      <c r="M24" s="51" t="str">
        <f t="shared" si="3"/>
        <v>P</v>
      </c>
      <c r="N24" s="37">
        <v>12</v>
      </c>
      <c r="O24" s="37" t="str">
        <f t="shared" si="4"/>
        <v>C</v>
      </c>
      <c r="P24" s="24">
        <f t="shared" si="5"/>
        <v>54</v>
      </c>
      <c r="Q24" s="25" t="str">
        <f t="shared" si="2"/>
        <v>P</v>
      </c>
      <c r="S24" s="28">
        <v>0</v>
      </c>
      <c r="T24" s="29">
        <v>50</v>
      </c>
      <c r="U24" s="30">
        <f>T24*S24%</f>
        <v>0</v>
      </c>
      <c r="V24" s="31" t="s">
        <v>16</v>
      </c>
    </row>
    <row r="25" spans="1:22" ht="12.75">
      <c r="A25" s="26">
        <v>24</v>
      </c>
      <c r="B25" s="26" t="s">
        <v>14</v>
      </c>
      <c r="C25" s="23" t="s">
        <v>49</v>
      </c>
      <c r="D25" s="23" t="s">
        <v>70</v>
      </c>
      <c r="E25" s="40">
        <v>2088370</v>
      </c>
      <c r="F25" s="19">
        <v>14</v>
      </c>
      <c r="G25" s="19" t="str">
        <f t="shared" si="0"/>
        <v>MN</v>
      </c>
      <c r="H25" s="20"/>
      <c r="I25" s="20">
        <v>9</v>
      </c>
      <c r="J25" s="20">
        <v>8</v>
      </c>
      <c r="K25" s="20">
        <v>8</v>
      </c>
      <c r="L25" s="20">
        <f t="shared" si="1"/>
        <v>25</v>
      </c>
      <c r="M25" s="51" t="str">
        <f t="shared" si="3"/>
        <v>P</v>
      </c>
      <c r="N25" s="37">
        <v>14</v>
      </c>
      <c r="O25" s="37" t="str">
        <f t="shared" si="4"/>
        <v>D</v>
      </c>
      <c r="P25" s="24">
        <f t="shared" si="5"/>
        <v>53</v>
      </c>
      <c r="Q25" s="25" t="str">
        <f t="shared" si="2"/>
        <v>P</v>
      </c>
      <c r="S25" s="28">
        <v>1</v>
      </c>
      <c r="T25" s="29">
        <v>50</v>
      </c>
      <c r="U25" s="30">
        <f aca="true" t="shared" si="8" ref="U25:U30">T25*S25%</f>
        <v>0.5</v>
      </c>
      <c r="V25" s="31" t="s">
        <v>17</v>
      </c>
    </row>
    <row r="26" spans="1:22" ht="12.75">
      <c r="A26" s="26">
        <v>25</v>
      </c>
      <c r="B26" s="26" t="s">
        <v>14</v>
      </c>
      <c r="C26" s="23" t="s">
        <v>50</v>
      </c>
      <c r="D26" s="45" t="s">
        <v>57</v>
      </c>
      <c r="E26" s="40">
        <v>2006793</v>
      </c>
      <c r="F26" s="19">
        <v>15</v>
      </c>
      <c r="G26" s="19" t="str">
        <f t="shared" si="0"/>
        <v>P</v>
      </c>
      <c r="H26" s="20"/>
      <c r="I26" s="20">
        <v>9</v>
      </c>
      <c r="J26" s="20">
        <v>9</v>
      </c>
      <c r="K26" s="20">
        <v>9</v>
      </c>
      <c r="L26" s="20">
        <f t="shared" si="1"/>
        <v>27</v>
      </c>
      <c r="M26" s="51" t="str">
        <f t="shared" si="3"/>
        <v>P</v>
      </c>
      <c r="N26" s="37">
        <v>15</v>
      </c>
      <c r="O26" s="37" t="str">
        <f t="shared" si="4"/>
        <v>D</v>
      </c>
      <c r="P26" s="24">
        <f t="shared" si="5"/>
        <v>57</v>
      </c>
      <c r="Q26" s="25" t="str">
        <f t="shared" si="2"/>
        <v>P</v>
      </c>
      <c r="S26" s="28">
        <v>40</v>
      </c>
      <c r="T26" s="29">
        <v>50</v>
      </c>
      <c r="U26" s="30">
        <f t="shared" si="8"/>
        <v>20</v>
      </c>
      <c r="V26" s="31" t="s">
        <v>18</v>
      </c>
    </row>
    <row r="27" spans="3:22" ht="12.75">
      <c r="C27" s="50"/>
      <c r="D27" s="50"/>
      <c r="S27" s="28">
        <v>50</v>
      </c>
      <c r="T27" s="29">
        <v>50</v>
      </c>
      <c r="U27" s="30">
        <f t="shared" si="8"/>
        <v>25</v>
      </c>
      <c r="V27" s="31" t="s">
        <v>19</v>
      </c>
    </row>
    <row r="28" spans="3:22" ht="12.75">
      <c r="C28" s="3" t="s">
        <v>26</v>
      </c>
      <c r="D28" s="46"/>
      <c r="E28" s="42"/>
      <c r="F28" s="3"/>
      <c r="G28" s="3"/>
      <c r="H28" s="3"/>
      <c r="I28" s="3"/>
      <c r="J28" s="3"/>
      <c r="K28" s="3"/>
      <c r="S28" s="28">
        <v>60</v>
      </c>
      <c r="T28" s="29">
        <v>50</v>
      </c>
      <c r="U28" s="30">
        <f t="shared" si="8"/>
        <v>30</v>
      </c>
      <c r="V28" s="31" t="s">
        <v>14</v>
      </c>
    </row>
    <row r="29" spans="3:22" ht="12.75">
      <c r="C29" s="5" t="s">
        <v>27</v>
      </c>
      <c r="D29" s="47"/>
      <c r="E29" s="43"/>
      <c r="F29" s="5"/>
      <c r="G29" s="5"/>
      <c r="H29" s="5"/>
      <c r="S29" s="28">
        <v>70</v>
      </c>
      <c r="T29" s="29">
        <v>50</v>
      </c>
      <c r="U29" s="30">
        <f t="shared" si="8"/>
        <v>35</v>
      </c>
      <c r="V29" s="31" t="s">
        <v>15</v>
      </c>
    </row>
    <row r="30" spans="3:22" ht="12.75">
      <c r="C30" s="36" t="s">
        <v>28</v>
      </c>
      <c r="D30" s="48"/>
      <c r="S30" s="28">
        <v>80</v>
      </c>
      <c r="T30" s="29">
        <v>50</v>
      </c>
      <c r="U30" s="30">
        <f t="shared" si="8"/>
        <v>40</v>
      </c>
      <c r="V30" s="31" t="s">
        <v>20</v>
      </c>
    </row>
    <row r="31" ht="12.75">
      <c r="D31" s="49"/>
    </row>
    <row r="32" ht="12.75">
      <c r="D32" s="48"/>
    </row>
    <row r="33" ht="12.75">
      <c r="D33" s="49"/>
    </row>
    <row r="34" ht="12.75">
      <c r="D34" s="48"/>
    </row>
    <row r="35" ht="12.75">
      <c r="D35" s="48"/>
    </row>
    <row r="36" ht="12.75">
      <c r="D36" s="48"/>
    </row>
    <row r="37" ht="12.75">
      <c r="D37" s="48"/>
    </row>
    <row r="38" ht="12.75">
      <c r="D38" s="48"/>
    </row>
    <row r="39" spans="4:22" ht="12.75">
      <c r="D39" s="48"/>
      <c r="R39" s="4"/>
      <c r="S39" s="13"/>
      <c r="T39" s="14"/>
      <c r="U39" s="12"/>
      <c r="V39" s="15"/>
    </row>
    <row r="40" spans="4:22" ht="12.75">
      <c r="D40" s="48"/>
      <c r="R40" s="4"/>
      <c r="S40" s="13"/>
      <c r="T40" s="14"/>
      <c r="U40" s="12"/>
      <c r="V40" s="15"/>
    </row>
    <row r="41" spans="4:22" ht="12.75">
      <c r="D41" s="4"/>
      <c r="R41" s="4"/>
      <c r="S41" s="13"/>
      <c r="T41" s="14"/>
      <c r="U41" s="12"/>
      <c r="V41" s="15"/>
    </row>
    <row r="42" spans="4:22" ht="12.75">
      <c r="D42" s="4"/>
      <c r="R42" s="4"/>
      <c r="S42" s="13"/>
      <c r="T42" s="14"/>
      <c r="U42" s="12"/>
      <c r="V42" s="15"/>
    </row>
    <row r="43" spans="4:22" ht="12.75">
      <c r="D43" s="4"/>
      <c r="R43" s="4"/>
      <c r="S43" s="13"/>
      <c r="T43" s="14"/>
      <c r="U43" s="12"/>
      <c r="V43" s="15"/>
    </row>
    <row r="44" spans="4:22" ht="12.75">
      <c r="D44" s="4"/>
      <c r="R44" s="4"/>
      <c r="S44" s="4"/>
      <c r="T44" s="4"/>
      <c r="U44" s="4"/>
      <c r="V44" s="4"/>
    </row>
    <row r="45" ht="12.75">
      <c r="D45" s="4"/>
    </row>
    <row r="46" ht="12.75">
      <c r="D46" s="4"/>
    </row>
    <row r="47" ht="12.75">
      <c r="D47" s="4"/>
    </row>
    <row r="48" ht="12.75">
      <c r="D48" s="4"/>
    </row>
    <row r="49" ht="12.75">
      <c r="D49" s="4"/>
    </row>
    <row r="50" ht="12.75">
      <c r="D50" s="4"/>
    </row>
    <row r="51" ht="12.75">
      <c r="D51" s="4"/>
    </row>
    <row r="52" ht="12.75">
      <c r="D52" s="4"/>
    </row>
    <row r="53" ht="12.75">
      <c r="D53" s="4"/>
    </row>
    <row r="54" ht="12.75">
      <c r="D54" s="4"/>
    </row>
  </sheetData>
  <autoFilter ref="B1:Q26"/>
  <conditionalFormatting sqref="G1 G27:G65536">
    <cfRule type="cellIs" priority="1" dxfId="0" operator="equal" stopIfTrue="1">
      <formula>"XN"</formula>
    </cfRule>
    <cfRule type="cellIs" priority="2" dxfId="0" operator="equal" stopIfTrue="1">
      <formula>"NN"</formula>
    </cfRule>
    <cfRule type="cellIs" priority="3" dxfId="0" operator="equal" stopIfTrue="1">
      <formula>"MN"</formula>
    </cfRule>
  </conditionalFormatting>
  <conditionalFormatting sqref="B16">
    <cfRule type="cellIs" priority="4" dxfId="1" operator="equal" stopIfTrue="1">
      <formula>""""""</formula>
    </cfRule>
  </conditionalFormatting>
  <conditionalFormatting sqref="E3:E26">
    <cfRule type="cellIs" priority="5" dxfId="1" operator="lessThanOrEqual" stopIfTrue="1">
      <formula>0</formula>
    </cfRule>
  </conditionalFormatting>
  <conditionalFormatting sqref="G2:G26 M2:M26 O2:O26 Q2:Q26">
    <cfRule type="cellIs" priority="6" dxfId="2" operator="equal" stopIfTrue="1">
      <formula>"XN"</formula>
    </cfRule>
    <cfRule type="cellIs" priority="7" dxfId="2" operator="equal" stopIfTrue="1">
      <formula>"NN"</formula>
    </cfRule>
    <cfRule type="cellIs" priority="8" dxfId="2" operator="equal" stopIfTrue="1">
      <formula>"MN"</formula>
    </cfRule>
  </conditionalFormatting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Rupert Russell</dc:creator>
  <cp:keywords/>
  <dc:description/>
  <cp:lastModifiedBy>rurussell</cp:lastModifiedBy>
  <cp:lastPrinted>2003-12-19T05:57:21Z</cp:lastPrinted>
  <dcterms:created xsi:type="dcterms:W3CDTF">2003-12-18T16:41:08Z</dcterms:created>
  <dcterms:modified xsi:type="dcterms:W3CDTF">2006-07-26T03:06:45Z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